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User\OneDrive\Töölaud\"/>
    </mc:Choice>
  </mc:AlternateContent>
  <xr:revisionPtr revIDLastSave="0" documentId="13_ncr:1_{699A8B57-8C29-4F63-97CC-1C2E6ADC81CB}" xr6:coauthVersionLast="47" xr6:coauthVersionMax="47" xr10:uidLastSave="{00000000-0000-0000-0000-000000000000}"/>
  <bookViews>
    <workbookView xWindow="-110" yWindow="-110" windowWidth="19420" windowHeight="1042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Tegevusaruanne'!$A$23</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Tegevusaruanne'!$A$2:$L$29</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8" i="4"/>
  <c r="C72" i="6"/>
  <c r="P64" i="6"/>
  <c r="L64" i="6"/>
  <c r="F6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4" authorId="1" shapeId="0" xr:uid="{00000000-0006-0000-0000-000002000000}">
      <text>
        <r>
          <rPr>
            <b/>
            <sz val="10"/>
            <color indexed="81"/>
            <rFont val="Tahoma"/>
            <family val="2"/>
            <charset val="186"/>
          </rPr>
          <t>Juhul kui oli erinevusi, toetuse saaja loetleb need erinevused ja põhjendab lühidalt</t>
        </r>
      </text>
    </comment>
    <comment ref="A26"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7"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[Lõimkommentaar]
Teie Exceli versioon võimaldab teil seda lõimkommentaari lugeda, ent kõik sellesse tehtud muudatused eemaldatakse, kui fail avatakse Exceli uuemas versioonis. Lisateavet leiate siit: https://go.microsoft.com/fwlink/?linkid=870924.
Kommentaar: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<sst xmlns="http://schemas.openxmlformats.org/spreadsheetml/2006/main" count="104" uniqueCount="91">
  <si>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</si>
  <si>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</si>
  <si>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</si>
  <si>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</si>
  <si>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</si>
  <si>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</si>
  <si>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</si>
  <si>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</si>
  <si>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</si>
  <si>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</si>
  <si>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</si>
  <si>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</si>
  <si>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</si>
  <si>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</si>
  <si>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</si>
  <si>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</si>
  <si>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</si>
  <si>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</si>
  <si>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</si>
  <si>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</si>
  <si>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</si>
  <si>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</si>
  <si>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</si>
  <si>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</si>
  <si>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</si>
  <si>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</si>
  <si>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</si>
  <si>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</si>
  <si>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</si>
  <si>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</si>
  <si>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</si>
  <si>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</si>
  <si>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</si>
  <si>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</si>
  <si>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</si>
  <si>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</si>
  <si>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</si>
  <si>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</si>
  <si>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</si>
  <si>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</si>
  <si>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</si>
  <si>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</si>
  <si>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</si>
  <si>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</si>
  <si>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</si>
  <si>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</si>
  <si>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</si>
  <si>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</si>
  <si>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</si>
  <si>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</si>
  <si>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</si>
  <si>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</si>
  <si>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</si>
  <si>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</si>
  <si>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</si>
  <si>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</si>
  <si>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</si>
  <si>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</si>
  <si>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</si>
  <si>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</si>
  <si>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</si>
  <si>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</si>
  <si>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</si>
  <si>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</si>
  <si>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</si>
  <si>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1.Juuli 2023-Maastikukustutusautole sobiliku pumba valimine.</t>
  </si>
  <si>
    <t>2.August-oktoober 2023-Pumba komplektsuse kooskõlastused Eurosec OÜ-ga</t>
  </si>
  <si>
    <t>INV-104937</t>
  </si>
  <si>
    <t>Eurosec OÜ</t>
  </si>
  <si>
    <t>Seade</t>
  </si>
  <si>
    <t>Bensiinimootoriga kõrgsurve pump UHPS</t>
  </si>
  <si>
    <t>18680</t>
  </si>
  <si>
    <t>Profiseadmed OÜ</t>
  </si>
  <si>
    <t>Tööstuslik kuivatuskapp DC-6-15</t>
  </si>
  <si>
    <t>MTÜ Nissi Pritsumeeste Ühing</t>
  </si>
  <si>
    <t>Juhatuse liige</t>
  </si>
  <si>
    <t>+372 5032318</t>
  </si>
  <si>
    <t>andresrg@hot.ee</t>
  </si>
  <si>
    <t>Tegevjuht</t>
  </si>
  <si>
    <t>6.4-2.7/275ML</t>
  </si>
  <si>
    <t>01.01.23-31.12.24</t>
  </si>
  <si>
    <t>3.Oktoober 2023.Pumba tellimine Eurosec OÜ-st.Tarneaeg ca 12 nädalat.</t>
  </si>
  <si>
    <t>4.Märts 2024-Pumba tarne.</t>
  </si>
  <si>
    <t>6.Jaanuar 2024.Kapi tarne ja paigaldamine.</t>
  </si>
  <si>
    <t>5.Detsember 2023.Tööstusliku kuivatuskapi Elektrolux DC6-15 tellimine.</t>
  </si>
  <si>
    <t>Tellimisel lähtusime Keila komandos kasutusel olevast kapist.</t>
  </si>
  <si>
    <t>Lahenes meile suureks probleemiks olnud märgade kustutusriiete kuivatamine.</t>
  </si>
  <si>
    <t>Saadud pump on kompaktne agregaat, mida saab vajadusel kiiresti paigaldada ka teistele kustutusmasinatele.</t>
  </si>
  <si>
    <t>Andres Rüüberg</t>
  </si>
  <si>
    <t>Toetusega saadud pump on oluline ühingule maastikukustutusvõime loomisel.Kuivatuskapi olemasolu tõstab komando valmisolekut sündmustele reageerimisel.</t>
  </si>
  <si>
    <t>Pumba komplektsuse kooskõlastamine Eurosec OÜ ja Rosenbaueri tehasega võttis väga palju aega.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</si>
</sst>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13">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7" fillId="0" borderId="24" xfId="4" applyFont="1" applyBorder="1" applyAlignment="1">
      <alignment horizontal="center" vertical="top" wrapText="1"/>
    </xf>
    <xf numFmtId="0" fontId="7" fillId="0" borderId="6" xfId="4" applyFont="1" applyBorder="1" applyAlignment="1">
      <alignment horizontal="center" vertical="top" wrapText="1"/>
    </xf>
    <xf numFmtId="0" fontId="7" fillId="0" borderId="4" xfId="4" applyFont="1" applyBorder="1" applyAlignment="1">
      <alignment horizontal="center" vertical="top" wrapText="1"/>
    </xf>
    <xf numFmtId="0" fontId="7" fillId="0" borderId="5" xfId="4" applyFont="1" applyBorder="1" applyAlignment="1">
      <alignment horizontal="center" vertical="top" wrapText="1"/>
    </xf>
    <xf numFmtId="0" fontId="7" fillId="0" borderId="17" xfId="4" applyFont="1" applyBorder="1" applyAlignment="1">
      <alignment horizontal="center" vertical="top"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xf>
    <xf numFmtId="0" fontId="13" fillId="0" borderId="3" xfId="4" applyFont="1" applyBorder="1" applyAlignment="1">
      <alignment horizontal="center"/>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xfId="3" builtinId="8"/>
    <cellStyle name="Hüperlink 2" xfId="1" xr:uid="{00000000-0005-0000-0000-000000000000}"/>
    <cellStyle name="Hüperlink 3" xfId="2" xr:uid="{00000000-0005-0000-0000-000001000000}"/>
    <cellStyle name="Normaallaad" xfId="0" builtinId="0"/>
    <cellStyle name="Normaallaad 2" xfId="4" xr:uid="{00000000-0005-0000-0000-000003000000}"/>
    <cellStyle name="Normaallaad 3" xfId="5"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ndresrg@hot.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
  <sheetViews>
    <sheetView showRowColHeaders="0" tabSelected="1" view="pageLayout" zoomScale="120" zoomScaleNormal="100" zoomScalePageLayoutView="120" workbookViewId="0">
      <selection activeCell="A24" sqref="A24:L24"/>
    </sheetView>
  </sheetViews>
  <sheetFormatPr defaultColWidth="9.1796875" defaultRowHeight="14" x14ac:dyDescent="0.3"/>
  <cols>
    <col min="1" max="1" width="8.26953125" style="1" customWidth="1"/>
    <col min="2" max="2" width="8.1796875" style="1" customWidth="1"/>
    <col min="3" max="3" width="11.453125" style="1" customWidth="1"/>
    <col min="4" max="4" width="12.26953125" style="1" customWidth="1"/>
    <col min="5" max="5" width="6.7265625" style="1" customWidth="1"/>
    <col min="6" max="6" width="4.1796875" style="1" customWidth="1"/>
    <col min="7" max="7" width="6.7265625" style="1" customWidth="1"/>
    <col min="8" max="8" width="6.1796875" style="1" customWidth="1"/>
    <col min="9" max="9" width="4.26953125" style="1" customWidth="1"/>
    <col min="10" max="10" width="6.1796875" style="1" customWidth="1"/>
    <col min="11" max="11" width="12.1796875" style="1" customWidth="1"/>
    <col min="12" max="12" width="10.1796875" style="1" customWidth="1"/>
    <col min="13" max="16384" width="9.1796875" style="1"/>
  </cols>
  <sheetData>
    <row r="1" spans="1:18" ht="14.5" thickBot="1" x14ac:dyDescent="0.35">
      <c r="A1" s="59" t="s">
        <v>54</v>
      </c>
    </row>
    <row r="2" spans="1:18" ht="16.5" customHeight="1" x14ac:dyDescent="0.3">
      <c r="A2" s="110" t="s">
        <v>12</v>
      </c>
      <c r="B2" s="110"/>
      <c r="C2" s="110"/>
      <c r="D2" s="110"/>
      <c r="E2" s="110"/>
      <c r="F2" s="103" t="s">
        <v>30</v>
      </c>
      <c r="G2" s="104"/>
      <c r="H2" s="105"/>
      <c r="I2" s="103" t="s">
        <v>51</v>
      </c>
      <c r="J2" s="104"/>
      <c r="K2" s="104"/>
      <c r="L2" s="105"/>
    </row>
    <row r="3" spans="1:18" ht="25.5" customHeight="1" x14ac:dyDescent="0.3">
      <c r="A3" s="111" t="s">
        <v>74</v>
      </c>
      <c r="B3" s="112"/>
      <c r="C3" s="112"/>
      <c r="D3" s="112"/>
      <c r="E3" s="113"/>
      <c r="F3" s="106">
        <v>80238750</v>
      </c>
      <c r="G3" s="107"/>
      <c r="H3" s="108"/>
      <c r="I3" s="68" t="s">
        <v>79</v>
      </c>
      <c r="J3" s="69"/>
      <c r="K3" s="69"/>
      <c r="L3" s="109"/>
    </row>
    <row r="4" spans="1:18" ht="25.5" customHeight="1" x14ac:dyDescent="0.3">
      <c r="A4" s="71" t="s">
        <v>64</v>
      </c>
      <c r="B4" s="72"/>
      <c r="C4" s="72"/>
      <c r="D4" s="72"/>
      <c r="E4" s="73"/>
      <c r="F4" s="65" t="s">
        <v>63</v>
      </c>
      <c r="G4" s="66"/>
      <c r="H4" s="66"/>
      <c r="I4" s="66"/>
      <c r="J4" s="66"/>
      <c r="K4" s="66"/>
      <c r="L4" s="67"/>
    </row>
    <row r="5" spans="1:18" ht="25.5" customHeight="1" x14ac:dyDescent="0.3">
      <c r="A5" s="74">
        <v>21871</v>
      </c>
      <c r="B5" s="75"/>
      <c r="C5" s="75"/>
      <c r="D5" s="75"/>
      <c r="E5" s="75"/>
      <c r="F5" s="68">
        <v>21871</v>
      </c>
      <c r="G5" s="69"/>
      <c r="H5" s="69"/>
      <c r="I5" s="69"/>
      <c r="J5" s="69"/>
      <c r="K5" s="69"/>
      <c r="L5" s="70"/>
    </row>
    <row r="6" spans="1:18" s="2" customFormat="1" ht="29.25" customHeight="1" x14ac:dyDescent="0.3">
      <c r="A6" s="160" t="s">
        <v>11</v>
      </c>
      <c r="B6" s="124"/>
      <c r="C6" s="125"/>
      <c r="D6" s="124" t="s">
        <v>10</v>
      </c>
      <c r="E6" s="124"/>
      <c r="F6" s="125"/>
      <c r="G6" s="123" t="s">
        <v>25</v>
      </c>
      <c r="H6" s="124"/>
      <c r="I6" s="124"/>
      <c r="J6" s="125"/>
      <c r="K6" s="124" t="s">
        <v>9</v>
      </c>
      <c r="L6" s="126"/>
      <c r="M6" s="152"/>
      <c r="N6" s="152"/>
      <c r="O6" s="152"/>
      <c r="P6" s="152"/>
      <c r="Q6" s="152"/>
      <c r="R6" s="152"/>
    </row>
    <row r="7" spans="1:18" x14ac:dyDescent="0.3">
      <c r="A7" s="156">
        <v>44927</v>
      </c>
      <c r="B7" s="157"/>
      <c r="C7" s="158"/>
      <c r="D7" s="159">
        <v>45657</v>
      </c>
      <c r="E7" s="157"/>
      <c r="F7" s="158"/>
      <c r="G7" s="127">
        <v>45672</v>
      </c>
      <c r="H7" s="128"/>
      <c r="I7" s="128"/>
      <c r="J7" s="129"/>
      <c r="K7" s="130" t="s">
        <v>80</v>
      </c>
      <c r="L7" s="131"/>
    </row>
    <row r="8" spans="1:18" ht="30.75" customHeight="1" x14ac:dyDescent="0.3">
      <c r="A8" s="153" t="s">
        <v>43</v>
      </c>
      <c r="B8" s="154"/>
      <c r="C8" s="154"/>
      <c r="D8" s="154"/>
      <c r="E8" s="154"/>
      <c r="F8" s="154"/>
      <c r="G8" s="154"/>
      <c r="H8" s="154"/>
      <c r="I8" s="154"/>
      <c r="J8" s="154"/>
      <c r="K8" s="154"/>
      <c r="L8" s="155"/>
    </row>
    <row r="9" spans="1:18" ht="36" customHeight="1" x14ac:dyDescent="0.3">
      <c r="A9" s="141"/>
      <c r="B9" s="142"/>
      <c r="C9" s="142"/>
      <c r="D9" s="142"/>
      <c r="E9" s="142"/>
      <c r="F9" s="142"/>
      <c r="G9" s="142"/>
      <c r="H9" s="142"/>
      <c r="I9" s="142"/>
      <c r="J9" s="142"/>
      <c r="K9" s="142"/>
      <c r="L9" s="143"/>
    </row>
    <row r="10" spans="1:18" ht="30.75" customHeight="1" x14ac:dyDescent="0.3">
      <c r="A10" s="76" t="s">
        <v>38</v>
      </c>
      <c r="B10" s="66"/>
      <c r="C10" s="66"/>
      <c r="D10" s="66"/>
      <c r="E10" s="66"/>
      <c r="F10" s="66"/>
      <c r="G10" s="66"/>
      <c r="H10" s="66"/>
      <c r="I10" s="66"/>
      <c r="J10" s="66"/>
      <c r="K10" s="66"/>
      <c r="L10" s="67"/>
    </row>
    <row r="11" spans="1:18" x14ac:dyDescent="0.3">
      <c r="A11" s="76" t="s">
        <v>33</v>
      </c>
      <c r="B11" s="88"/>
      <c r="C11" s="77" t="s">
        <v>88</v>
      </c>
      <c r="D11" s="78"/>
      <c r="E11" s="78"/>
      <c r="F11" s="78"/>
      <c r="G11" s="78"/>
      <c r="H11" s="78"/>
      <c r="I11" s="78"/>
      <c r="J11" s="78"/>
      <c r="K11" s="78"/>
      <c r="L11" s="79"/>
    </row>
    <row r="12" spans="1:18" x14ac:dyDescent="0.3">
      <c r="A12" s="76" t="s">
        <v>34</v>
      </c>
      <c r="B12" s="88"/>
      <c r="C12" s="77" t="s">
        <v>75</v>
      </c>
      <c r="D12" s="78"/>
      <c r="E12" s="78"/>
      <c r="F12" s="78"/>
      <c r="G12" s="78"/>
      <c r="H12" s="78"/>
      <c r="I12" s="78"/>
      <c r="J12" s="78"/>
      <c r="K12" s="78"/>
      <c r="L12" s="79"/>
    </row>
    <row r="13" spans="1:18" x14ac:dyDescent="0.3">
      <c r="A13" s="76" t="s">
        <v>35</v>
      </c>
      <c r="B13" s="88"/>
      <c r="C13" s="80" t="s">
        <v>76</v>
      </c>
      <c r="D13" s="81"/>
      <c r="E13" s="81"/>
      <c r="F13" s="81"/>
      <c r="G13" s="81"/>
      <c r="H13" s="81"/>
      <c r="I13" s="81"/>
      <c r="J13" s="81"/>
      <c r="K13" s="81"/>
      <c r="L13" s="82"/>
    </row>
    <row r="14" spans="1:18" x14ac:dyDescent="0.3">
      <c r="A14" s="76" t="s">
        <v>36</v>
      </c>
      <c r="B14" s="88"/>
      <c r="C14" s="83" t="s">
        <v>77</v>
      </c>
      <c r="D14" s="84"/>
      <c r="E14" s="84"/>
      <c r="F14" s="84"/>
      <c r="G14" s="84"/>
      <c r="H14" s="84"/>
      <c r="I14" s="84"/>
      <c r="J14" s="84"/>
      <c r="K14" s="84"/>
      <c r="L14" s="85"/>
    </row>
    <row r="15" spans="1:18" ht="15.75" customHeight="1" thickBot="1" x14ac:dyDescent="0.35">
      <c r="A15" s="86" t="s">
        <v>37</v>
      </c>
      <c r="B15" s="87"/>
      <c r="C15" s="149" t="s">
        <v>78</v>
      </c>
      <c r="D15" s="150"/>
      <c r="E15" s="150"/>
      <c r="F15" s="150"/>
      <c r="G15" s="150"/>
      <c r="H15" s="150"/>
      <c r="I15" s="150"/>
      <c r="J15" s="150"/>
      <c r="K15" s="150"/>
      <c r="L15" s="151"/>
    </row>
    <row r="16" spans="1:18" ht="40.5" customHeight="1" x14ac:dyDescent="0.3">
      <c r="A16" s="144" t="s">
        <v>8</v>
      </c>
      <c r="B16" s="145"/>
      <c r="C16" s="145" t="s">
        <v>7</v>
      </c>
      <c r="D16" s="145"/>
      <c r="E16" s="145"/>
      <c r="F16" s="146"/>
      <c r="G16" s="147" t="s">
        <v>6</v>
      </c>
      <c r="H16" s="145"/>
      <c r="I16" s="145" t="s">
        <v>5</v>
      </c>
      <c r="J16" s="145"/>
      <c r="K16" s="145"/>
      <c r="L16" s="148"/>
    </row>
    <row r="17" spans="1:12" s="40" customFormat="1" ht="38.15" customHeight="1" x14ac:dyDescent="0.3">
      <c r="A17" s="135" t="s">
        <v>65</v>
      </c>
      <c r="B17" s="136"/>
      <c r="C17" s="136"/>
      <c r="D17" s="136"/>
      <c r="E17" s="136"/>
      <c r="F17" s="137"/>
      <c r="G17" s="138"/>
      <c r="H17" s="139"/>
      <c r="I17" s="139"/>
      <c r="J17" s="139"/>
      <c r="K17" s="139"/>
      <c r="L17" s="140"/>
    </row>
    <row r="18" spans="1:12" s="40" customFormat="1" ht="37.5" customHeight="1" x14ac:dyDescent="0.3">
      <c r="A18" s="135" t="s">
        <v>66</v>
      </c>
      <c r="B18" s="136"/>
      <c r="C18" s="136"/>
      <c r="D18" s="136"/>
      <c r="E18" s="136"/>
      <c r="F18" s="137"/>
      <c r="G18" s="138"/>
      <c r="H18" s="139"/>
      <c r="I18" s="139"/>
      <c r="J18" s="139"/>
      <c r="K18" s="139"/>
      <c r="L18" s="140"/>
    </row>
    <row r="19" spans="1:12" s="40" customFormat="1" ht="30" customHeight="1" x14ac:dyDescent="0.3">
      <c r="A19" s="60" t="s">
        <v>81</v>
      </c>
      <c r="B19" s="61"/>
      <c r="C19" s="61"/>
      <c r="D19" s="61"/>
      <c r="E19" s="61"/>
      <c r="F19" s="62"/>
      <c r="G19" s="63"/>
      <c r="H19" s="61"/>
      <c r="I19" s="61"/>
      <c r="J19" s="61"/>
      <c r="K19" s="61"/>
      <c r="L19" s="64"/>
    </row>
    <row r="20" spans="1:12" s="40" customFormat="1" ht="30" customHeight="1" x14ac:dyDescent="0.3">
      <c r="A20" s="60" t="s">
        <v>82</v>
      </c>
      <c r="B20" s="61"/>
      <c r="C20" s="61"/>
      <c r="D20" s="61"/>
      <c r="E20" s="61"/>
      <c r="F20" s="62"/>
      <c r="G20" s="63" t="s">
        <v>87</v>
      </c>
      <c r="H20" s="61"/>
      <c r="I20" s="61"/>
      <c r="J20" s="61"/>
      <c r="K20" s="61"/>
      <c r="L20" s="64"/>
    </row>
    <row r="21" spans="1:12" s="40" customFormat="1" ht="30" customHeight="1" x14ac:dyDescent="0.3">
      <c r="A21" s="60" t="s">
        <v>84</v>
      </c>
      <c r="B21" s="61"/>
      <c r="C21" s="61"/>
      <c r="D21" s="61"/>
      <c r="E21" s="61"/>
      <c r="F21" s="62"/>
      <c r="G21" s="63" t="s">
        <v>85</v>
      </c>
      <c r="H21" s="61"/>
      <c r="I21" s="61"/>
      <c r="J21" s="61"/>
      <c r="K21" s="61"/>
      <c r="L21" s="64"/>
    </row>
    <row r="22" spans="1:12" s="40" customFormat="1" ht="36" customHeight="1" x14ac:dyDescent="0.3">
      <c r="A22" s="60" t="s">
        <v>83</v>
      </c>
      <c r="B22" s="61"/>
      <c r="C22" s="61"/>
      <c r="D22" s="61"/>
      <c r="E22" s="61"/>
      <c r="F22" s="62"/>
      <c r="G22" s="63" t="s">
        <v>86</v>
      </c>
      <c r="H22" s="61"/>
      <c r="I22" s="61"/>
      <c r="J22" s="61"/>
      <c r="K22" s="61"/>
      <c r="L22" s="64"/>
    </row>
    <row r="23" spans="1:12" x14ac:dyDescent="0.3">
      <c r="A23" s="132" t="s">
        <v>4</v>
      </c>
      <c r="B23" s="133"/>
      <c r="C23" s="133"/>
      <c r="D23" s="133"/>
      <c r="E23" s="133"/>
      <c r="F23" s="133"/>
      <c r="G23" s="133"/>
      <c r="H23" s="133"/>
      <c r="I23" s="133"/>
      <c r="J23" s="133"/>
      <c r="K23" s="133"/>
      <c r="L23" s="134"/>
    </row>
    <row r="24" spans="1:12" x14ac:dyDescent="0.3">
      <c r="A24" s="114" t="s">
        <v>90</v>
      </c>
      <c r="B24" s="115"/>
      <c r="C24" s="115"/>
      <c r="D24" s="115"/>
      <c r="E24" s="115"/>
      <c r="F24" s="115"/>
      <c r="G24" s="115"/>
      <c r="H24" s="115"/>
      <c r="I24" s="115"/>
      <c r="J24" s="115"/>
      <c r="K24" s="115"/>
      <c r="L24" s="116"/>
    </row>
    <row r="25" spans="1:12" x14ac:dyDescent="0.3">
      <c r="A25" s="117" t="s">
        <v>3</v>
      </c>
      <c r="B25" s="118"/>
      <c r="C25" s="118"/>
      <c r="D25" s="118"/>
      <c r="E25" s="118"/>
      <c r="F25" s="118"/>
      <c r="G25" s="118"/>
      <c r="H25" s="118"/>
      <c r="I25" s="118"/>
      <c r="J25" s="118"/>
      <c r="K25" s="118"/>
      <c r="L25" s="119"/>
    </row>
    <row r="26" spans="1:12" x14ac:dyDescent="0.3">
      <c r="A26" s="120" t="s">
        <v>89</v>
      </c>
      <c r="B26" s="121"/>
      <c r="C26" s="121"/>
      <c r="D26" s="121"/>
      <c r="E26" s="121"/>
      <c r="F26" s="121"/>
      <c r="G26" s="121"/>
      <c r="H26" s="121"/>
      <c r="I26" s="121"/>
      <c r="J26" s="121"/>
      <c r="K26" s="121"/>
      <c r="L26" s="122"/>
    </row>
    <row r="27" spans="1:12" x14ac:dyDescent="0.3">
      <c r="A27" s="96" t="s">
        <v>22</v>
      </c>
      <c r="B27" s="97"/>
      <c r="C27" s="97"/>
      <c r="D27" s="97"/>
      <c r="E27" s="97"/>
      <c r="F27" s="98" t="s">
        <v>0</v>
      </c>
      <c r="G27" s="99"/>
      <c r="H27" s="99"/>
      <c r="I27" s="99"/>
      <c r="J27" s="100"/>
      <c r="K27" s="101" t="s">
        <v>1</v>
      </c>
      <c r="L27" s="102"/>
    </row>
    <row r="28" spans="1:12" ht="14.5" thickBot="1" x14ac:dyDescent="0.35">
      <c r="A28" s="89" t="str">
        <f>C11</f>
        <v>Andres Rüüberg</v>
      </c>
      <c r="B28" s="90"/>
      <c r="C28" s="90"/>
      <c r="D28" s="90"/>
      <c r="E28" s="90"/>
      <c r="F28" s="91" t="s">
        <v>2</v>
      </c>
      <c r="G28" s="92"/>
      <c r="H28" s="92"/>
      <c r="I28" s="92"/>
      <c r="J28" s="93"/>
      <c r="K28" s="94">
        <v>45585</v>
      </c>
      <c r="L28" s="95"/>
    </row>
  </sheetData>
  <mergeCells count="56">
    <mergeCell ref="M6:R6"/>
    <mergeCell ref="A8:L8"/>
    <mergeCell ref="A7:C7"/>
    <mergeCell ref="D7:F7"/>
    <mergeCell ref="A6:C6"/>
    <mergeCell ref="D6:F6"/>
    <mergeCell ref="A24:L24"/>
    <mergeCell ref="A25:L25"/>
    <mergeCell ref="A26:L26"/>
    <mergeCell ref="G6:J6"/>
    <mergeCell ref="K6:L6"/>
    <mergeCell ref="G7:J7"/>
    <mergeCell ref="K7:L7"/>
    <mergeCell ref="A23:L23"/>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8:E28"/>
    <mergeCell ref="F28:J28"/>
    <mergeCell ref="K28:L28"/>
    <mergeCell ref="A27:E27"/>
    <mergeCell ref="F27:J27"/>
    <mergeCell ref="K27:L27"/>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 ref="A22:F22"/>
    <mergeCell ref="G22:L22"/>
    <mergeCell ref="A21:F21"/>
    <mergeCell ref="G21:L21"/>
    <mergeCell ref="A19:F19"/>
    <mergeCell ref="G19:L19"/>
    <mergeCell ref="A20:F20"/>
    <mergeCell ref="G20:L20"/>
  </mergeCells>
  <phoneticPr fontId="14" type="noConversion"/>
  <dataValidations count="1">
    <dataValidation type="list" allowBlank="1" showInputMessage="1" showErrorMessage="1" sqref="F28" xr:uid="{00000000-0002-0000-0000-000000000000}">
      <formula1>#REF!</formula1>
    </dataValidation>
  </dataValidations>
  <hyperlinks>
    <hyperlink ref="C14" r:id="rId1" xr:uid="{09385C58-D7AF-40F9-BEB4-16A0A25790D1}"/>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K1" zoomScaleNormal="100" workbookViewId="0">
      <selection activeCell="F4" sqref="F4:I4"/>
    </sheetView>
  </sheetViews>
  <sheetFormatPr defaultColWidth="9.1796875" defaultRowHeight="14" x14ac:dyDescent="0.3"/>
  <cols>
    <col min="1" max="1" width="21.453125" style="5" hidden="1" customWidth="1"/>
    <col min="2" max="2" width="36.7265625" style="8" hidden="1" customWidth="1"/>
    <col min="3" max="3" width="27" style="8" customWidth="1"/>
    <col min="4" max="4" width="17.81640625" style="7" customWidth="1"/>
    <col min="5" max="5" width="12.7265625" style="13" customWidth="1"/>
    <col min="6" max="6" width="17.36328125" style="12" customWidth="1"/>
    <col min="7" max="7" width="14.81640625" style="12" customWidth="1"/>
    <col min="8" max="8" width="12.7265625" style="12" customWidth="1"/>
    <col min="9" max="9" width="13.26953125" style="12" customWidth="1"/>
    <col min="10" max="10" width="26.26953125" style="7" customWidth="1"/>
    <col min="11" max="11" width="36.7265625" style="7" customWidth="1"/>
    <col min="12" max="12" width="14.36328125" style="12" customWidth="1"/>
    <col min="13" max="13" width="12.7265625" style="12" customWidth="1"/>
    <col min="14" max="14" width="13.7265625" style="12" customWidth="1"/>
    <col min="15" max="15" width="14.26953125" style="13" bestFit="1" customWidth="1"/>
    <col min="16" max="16" width="11.1796875" style="12" bestFit="1" customWidth="1"/>
    <col min="17" max="17" width="11.1796875" style="12" customWidth="1"/>
    <col min="18" max="18" width="36.7265625" style="7" customWidth="1"/>
    <col min="19" max="41" width="12.7265625" style="5" customWidth="1"/>
    <col min="42" max="16384" width="9.1796875" style="5"/>
  </cols>
  <sheetData>
    <row r="1" spans="1:18" ht="15" x14ac:dyDescent="0.3">
      <c r="C1" s="15" t="s">
        <v>53</v>
      </c>
      <c r="D1" s="8"/>
      <c r="E1" s="8"/>
      <c r="F1" s="7"/>
      <c r="G1" s="7"/>
      <c r="H1" s="13"/>
    </row>
    <row r="2" spans="1:18" ht="15" x14ac:dyDescent="0.3">
      <c r="C2" s="15" t="s">
        <v>29</v>
      </c>
      <c r="D2" s="8"/>
      <c r="E2" s="8"/>
      <c r="F2" s="7"/>
      <c r="G2" s="7"/>
      <c r="H2" s="13"/>
    </row>
    <row r="3" spans="1:18" x14ac:dyDescent="0.3">
      <c r="C3" s="196" t="s">
        <v>14</v>
      </c>
      <c r="D3" s="197"/>
      <c r="E3" s="198"/>
      <c r="F3" s="193" t="s">
        <v>30</v>
      </c>
      <c r="G3" s="194"/>
      <c r="H3" s="194"/>
      <c r="I3" s="195"/>
    </row>
    <row r="4" spans="1:18" x14ac:dyDescent="0.3">
      <c r="C4" s="190" t="str">
        <f>IF('Lisa 1 Tegevusaruanne'!A3=0,"",'Lisa 1 Tegevusaruanne'!A3)</f>
        <v>MTÜ Nissi Pritsumeeste Ühing</v>
      </c>
      <c r="D4" s="191"/>
      <c r="E4" s="192"/>
      <c r="F4" s="187">
        <v>80238750</v>
      </c>
      <c r="G4" s="188"/>
      <c r="H4" s="188"/>
      <c r="I4" s="189"/>
    </row>
    <row r="5" spans="1:18" ht="42" x14ac:dyDescent="0.3">
      <c r="C5" s="30" t="s">
        <v>39</v>
      </c>
      <c r="D5" s="29" t="s">
        <v>40</v>
      </c>
      <c r="E5" s="28" t="s">
        <v>41</v>
      </c>
      <c r="F5" s="175" t="s">
        <v>42</v>
      </c>
      <c r="G5" s="176"/>
      <c r="H5" s="176"/>
      <c r="I5" s="177"/>
    </row>
    <row r="6" spans="1:18" x14ac:dyDescent="0.3">
      <c r="A6" s="19"/>
      <c r="B6" s="20"/>
      <c r="C6" s="16">
        <f>'Lisa 1 Tegevusaruanne'!A7</f>
        <v>44927</v>
      </c>
      <c r="D6" s="17">
        <f>'Lisa 1 Tegevusaruanne'!D7</f>
        <v>45657</v>
      </c>
      <c r="E6" s="18">
        <f>'Lisa 1 Tegevusaruanne'!G7</f>
        <v>45672</v>
      </c>
      <c r="F6" s="199" t="str">
        <f>'Lisa 1 Tegevusaruanne'!K7</f>
        <v>01.01.23-31.12.24</v>
      </c>
      <c r="G6" s="199"/>
      <c r="H6" s="199"/>
      <c r="I6" s="200"/>
    </row>
    <row r="7" spans="1:18" ht="30" customHeight="1" x14ac:dyDescent="0.3">
      <c r="A7" s="201" t="s">
        <v>27</v>
      </c>
      <c r="B7" s="202"/>
      <c r="C7" s="21" t="s">
        <v>26</v>
      </c>
      <c r="D7" s="208" t="s">
        <v>24</v>
      </c>
      <c r="E7" s="163"/>
      <c r="F7" s="209"/>
      <c r="G7" s="209"/>
      <c r="H7" s="209"/>
      <c r="I7" s="209"/>
      <c r="J7" s="163"/>
      <c r="K7" s="163"/>
      <c r="L7" s="209"/>
      <c r="M7" s="209"/>
      <c r="N7" s="210"/>
      <c r="O7" s="163" t="s">
        <v>49</v>
      </c>
      <c r="P7" s="163"/>
      <c r="Q7" s="163"/>
      <c r="R7" s="164"/>
    </row>
    <row r="8" spans="1:18" ht="50.25" customHeight="1" x14ac:dyDescent="0.3">
      <c r="A8" s="48"/>
      <c r="B8" s="49"/>
      <c r="C8" s="175" t="s">
        <v>60</v>
      </c>
      <c r="D8" s="176"/>
      <c r="E8" s="177"/>
      <c r="F8" s="169" t="s">
        <v>45</v>
      </c>
      <c r="G8" s="170"/>
      <c r="H8" s="170"/>
      <c r="I8" s="171"/>
      <c r="J8" s="178" t="s">
        <v>60</v>
      </c>
      <c r="K8" s="179"/>
      <c r="L8" s="169" t="s">
        <v>50</v>
      </c>
      <c r="M8" s="170"/>
      <c r="N8" s="171"/>
      <c r="O8" s="180" t="s">
        <v>60</v>
      </c>
      <c r="P8" s="181"/>
      <c r="Q8" s="181"/>
      <c r="R8" s="182"/>
    </row>
    <row r="9" spans="1:18" s="27" customFormat="1" ht="56" x14ac:dyDescent="0.3">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3">
      <c r="A10" s="31" t="s">
        <v>28</v>
      </c>
      <c r="B10" s="9"/>
      <c r="C10" s="9" t="s">
        <v>69</v>
      </c>
      <c r="D10" s="6" t="s">
        <v>67</v>
      </c>
      <c r="E10" s="10">
        <v>45357</v>
      </c>
      <c r="F10" s="50"/>
      <c r="G10" s="50"/>
      <c r="H10" s="50">
        <f>(G10+F10)*0.2</f>
        <v>0</v>
      </c>
      <c r="I10" s="50">
        <f>(H10+G10+F10)</f>
        <v>0</v>
      </c>
      <c r="J10" s="6" t="s">
        <v>68</v>
      </c>
      <c r="K10" s="6" t="s">
        <v>70</v>
      </c>
      <c r="L10" s="50">
        <v>18693.72</v>
      </c>
      <c r="M10" s="50"/>
      <c r="N10" s="50">
        <f>M10+L10</f>
        <v>18693.72</v>
      </c>
      <c r="O10" s="10">
        <v>45361</v>
      </c>
      <c r="P10" s="11">
        <v>18693.72</v>
      </c>
      <c r="Q10" s="11">
        <v>18693.72</v>
      </c>
      <c r="R10" s="6"/>
    </row>
    <row r="11" spans="1:18" x14ac:dyDescent="0.3">
      <c r="A11" s="31"/>
      <c r="B11" s="9"/>
      <c r="C11" s="9" t="s">
        <v>69</v>
      </c>
      <c r="D11" s="6" t="s">
        <v>71</v>
      </c>
      <c r="E11" s="10">
        <v>45308</v>
      </c>
      <c r="F11" s="50"/>
      <c r="G11" s="50"/>
      <c r="H11" s="50">
        <f t="shared" ref="H11:H62" si="0">(G11+F11)*0.2</f>
        <v>0</v>
      </c>
      <c r="I11" s="50">
        <f t="shared" ref="I11:I62" si="1">(H11+G11+F11)</f>
        <v>0</v>
      </c>
      <c r="J11" s="6" t="s">
        <v>72</v>
      </c>
      <c r="K11" s="6" t="s">
        <v>73</v>
      </c>
      <c r="L11" s="50">
        <v>3177.28</v>
      </c>
      <c r="M11" s="50">
        <v>969.52</v>
      </c>
      <c r="N11" s="50">
        <f t="shared" ref="N11:N62" si="2">M11+L11</f>
        <v>4146.8</v>
      </c>
      <c r="O11" s="10">
        <v>45308</v>
      </c>
      <c r="P11" s="11">
        <v>3177.28</v>
      </c>
      <c r="Q11" s="11">
        <v>4146.8</v>
      </c>
      <c r="R11" s="6"/>
    </row>
    <row r="12" spans="1:18" x14ac:dyDescent="0.3">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3">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3">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3">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3">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3">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3">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3">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3">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3">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3">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3">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3">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3">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3">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3">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3">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3">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3">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3">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3">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3">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3">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3">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3">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3">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3">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3">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3">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3">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3">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3">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3">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3">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3">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3">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3">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3">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3">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3">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3">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3">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3">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3">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3">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3">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3">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3">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3">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3">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3">
      <c r="A62" s="31"/>
      <c r="B62" s="9"/>
      <c r="C62" s="9"/>
      <c r="D62" s="6"/>
      <c r="E62" s="10"/>
      <c r="F62" s="50"/>
      <c r="G62" s="50"/>
      <c r="H62" s="50">
        <f t="shared" si="0"/>
        <v>0</v>
      </c>
      <c r="I62" s="50">
        <f t="shared" si="1"/>
        <v>0</v>
      </c>
      <c r="J62" s="6"/>
      <c r="K62" s="6"/>
      <c r="L62" s="50"/>
      <c r="M62" s="50"/>
      <c r="N62" s="50">
        <f t="shared" si="2"/>
        <v>0</v>
      </c>
      <c r="O62" s="10"/>
      <c r="P62" s="11"/>
      <c r="Q62" s="11"/>
      <c r="R62" s="6"/>
    </row>
    <row r="63" spans="1:18" ht="14.5" thickBot="1" x14ac:dyDescent="0.35">
      <c r="A63" s="31"/>
      <c r="B63" s="9"/>
      <c r="C63" s="9"/>
      <c r="D63" s="6"/>
      <c r="E63" s="34"/>
      <c r="F63" s="51"/>
      <c r="G63" s="51"/>
      <c r="H63" s="51"/>
      <c r="I63" s="51"/>
      <c r="J63" s="6"/>
      <c r="K63" s="6"/>
      <c r="L63" s="57"/>
      <c r="M63" s="57"/>
      <c r="N63" s="57"/>
      <c r="O63" s="6"/>
      <c r="P63" s="38"/>
      <c r="Q63" s="6"/>
      <c r="R63" s="6"/>
    </row>
    <row r="64" spans="1:18" ht="14.5" thickBot="1" x14ac:dyDescent="0.35">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21871</v>
      </c>
      <c r="M64" s="37">
        <f>SUM(M10:M14,M15:M19,M20:M24,M25:M29,M30:M34,M35:M39,M40:M53,M54:M58,M59:M63)</f>
        <v>969.52</v>
      </c>
      <c r="N64" s="37">
        <f>SUM(N10:N14,N15:N19,N20:N24,N25:N29,N30:N34,N35:N39,N40:N53,N54:N58,N59:N63)</f>
        <v>22840.52</v>
      </c>
      <c r="P64" s="39">
        <f>SUM(P10:P14,P15:P19,P20:P24,P25:P29,P30:P34,P35:P39,P40:P53,P54:P58,P59:P63)</f>
        <v>21871</v>
      </c>
      <c r="Q64" s="39">
        <f>SUM(Q10:Q14,Q15:Q19,Q20:Q24,Q25:Q29,Q30:Q34,Q35:Q39,Q40:Q53,Q54:Q58,Q59:Q63)</f>
        <v>22840.52</v>
      </c>
    </row>
    <row r="65" spans="1:17" ht="29.5" customHeight="1" thickBot="1" x14ac:dyDescent="0.35">
      <c r="A65" s="14"/>
      <c r="C65" s="183" t="s">
        <v>62</v>
      </c>
      <c r="D65" s="184"/>
      <c r="E65" s="53" t="s">
        <v>44</v>
      </c>
      <c r="F65" s="54">
        <f>'Lisa 1 Tegevusaruanne'!F5</f>
        <v>21871</v>
      </c>
      <c r="G65" s="52"/>
      <c r="H65" s="52"/>
      <c r="I65" s="52"/>
      <c r="L65" s="52"/>
      <c r="M65" s="52"/>
      <c r="N65" s="52"/>
      <c r="P65" s="52"/>
      <c r="Q65" s="52"/>
    </row>
    <row r="66" spans="1:17" ht="14.5" thickBot="1" x14ac:dyDescent="0.35">
      <c r="C66" s="185" t="s">
        <v>52</v>
      </c>
      <c r="D66" s="186"/>
      <c r="E66" s="55" t="s">
        <v>44</v>
      </c>
      <c r="F66" s="56">
        <f>F64+L64</f>
        <v>21871</v>
      </c>
      <c r="G66" s="52"/>
    </row>
    <row r="67" spans="1:17" ht="14.5" thickBot="1" x14ac:dyDescent="0.35">
      <c r="C67" s="185" t="s">
        <v>48</v>
      </c>
      <c r="D67" s="186"/>
      <c r="E67" s="55" t="s">
        <v>44</v>
      </c>
      <c r="F67" s="56">
        <f>F65-F66</f>
        <v>0</v>
      </c>
      <c r="G67" s="52"/>
    </row>
    <row r="70" spans="1:17" ht="15" customHeight="1" x14ac:dyDescent="0.3">
      <c r="C70" s="4"/>
      <c r="D70" s="3"/>
      <c r="E70" s="172" t="s">
        <v>13</v>
      </c>
      <c r="F70" s="173"/>
      <c r="G70" s="173"/>
      <c r="H70" s="173"/>
      <c r="I70" s="173"/>
      <c r="J70" s="174"/>
    </row>
    <row r="71" spans="1:17" ht="42.75" customHeight="1" x14ac:dyDescent="0.3">
      <c r="C71" s="211" t="s">
        <v>22</v>
      </c>
      <c r="D71" s="212"/>
      <c r="E71" s="205" t="s">
        <v>0</v>
      </c>
      <c r="F71" s="206"/>
      <c r="G71" s="206"/>
      <c r="H71" s="207"/>
      <c r="I71" s="203" t="s">
        <v>1</v>
      </c>
      <c r="J71" s="204"/>
    </row>
    <row r="72" spans="1:17" x14ac:dyDescent="0.3">
      <c r="C72" s="161" t="str">
        <f>'Lisa 1 Tegevusaruanne'!C11</f>
        <v>Andres Rüüberg</v>
      </c>
      <c r="D72" s="162"/>
      <c r="E72" s="165" t="s">
        <v>2</v>
      </c>
      <c r="F72" s="166"/>
      <c r="G72" s="166"/>
      <c r="H72" s="166"/>
      <c r="I72" s="167">
        <v>45585</v>
      </c>
      <c r="J72" s="168"/>
    </row>
    <row r="73" spans="1:17" x14ac:dyDescent="0.3">
      <c r="A73" s="14"/>
    </row>
    <row r="74" spans="1:17" x14ac:dyDescent="0.3">
      <c r="A74" s="14"/>
    </row>
    <row r="75" spans="1:17" x14ac:dyDescent="0.3">
      <c r="A75" s="14"/>
    </row>
    <row r="76" spans="1:17" x14ac:dyDescent="0.3">
      <c r="A76" s="14"/>
    </row>
    <row r="77" spans="1:17" x14ac:dyDescent="0.3">
      <c r="A77" s="14"/>
    </row>
    <row r="78" spans="1:17" x14ac:dyDescent="0.3">
      <c r="A78" s="14"/>
    </row>
    <row r="79" spans="1:17" x14ac:dyDescent="0.3">
      <c r="A79" s="14"/>
    </row>
    <row r="80" spans="1:17"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63"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Andres Rüüberg</cp:lastModifiedBy>
  <cp:lastPrinted>2023-06-01T11:24:06Z</cp:lastPrinted>
  <dcterms:created xsi:type="dcterms:W3CDTF">2000-03-21T14:34:47Z</dcterms:created>
  <dcterms:modified xsi:type="dcterms:W3CDTF">2024-10-20T07:08:06Z</dcterms:modified>
</cp:coreProperties>
</file>